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studia II stopnia" sheetId="1" r:id="rId1"/>
  </sheets>
  <definedNames>
    <definedName name="_xlnm.Print_Area" localSheetId="0">'studia II stopnia'!$A$1:$V$57</definedName>
  </definedNames>
  <calcPr fullCalcOnLoad="1"/>
</workbook>
</file>

<file path=xl/sharedStrings.xml><?xml version="1.0" encoding="utf-8"?>
<sst xmlns="http://schemas.openxmlformats.org/spreadsheetml/2006/main" count="158" uniqueCount="68">
  <si>
    <t>Lp</t>
  </si>
  <si>
    <t>Nazwa przedmiotu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</si>
  <si>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</si>
  <si>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</si>
  <si>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</si>
  <si>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</si>
  <si>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</si>
  <si>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</si>
  <si>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</si>
  <si>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</si>
  <si>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</si>
  <si>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</si>
  <si>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</si>
  <si>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</si>
  <si>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</si>
  <si>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</si>
  <si>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</si>
  <si>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</si>
  <si>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GRUPA TREŚCI PODSTAWOWYCH</t>
  </si>
  <si>
    <t>GRUPA TREŚCI KIERUNKOWYCH</t>
  </si>
  <si>
    <t>INNE WYMAGANIA</t>
  </si>
  <si>
    <t xml:space="preserve">studia II stopnia </t>
  </si>
  <si>
    <t>ćwicz.</t>
  </si>
  <si>
    <t>labolat.</t>
  </si>
  <si>
    <t>konwer.</t>
  </si>
  <si>
    <t>semin.</t>
  </si>
  <si>
    <t>15 tyg.</t>
  </si>
  <si>
    <t>w tym</t>
  </si>
  <si>
    <t>RAZEM ROCZNIE</t>
  </si>
  <si>
    <t>OGÓŁEM</t>
  </si>
  <si>
    <t>wykł.</t>
  </si>
  <si>
    <t>P R A K T Y K I</t>
  </si>
  <si>
    <t>(pieczęć i podpis Dziekana)</t>
  </si>
  <si>
    <t>Otrzymują:</t>
  </si>
  <si>
    <t>RAZEM SEMESTRY (A+B+C)</t>
  </si>
  <si>
    <t>.........................................................</t>
  </si>
  <si>
    <t>wykłady</t>
  </si>
  <si>
    <t>Podstawy psychologii</t>
  </si>
  <si>
    <t xml:space="preserve">Wykład  monograficzny </t>
  </si>
  <si>
    <t>Systemy mediów w Europie i na świecie</t>
  </si>
  <si>
    <t>Seminarium  magisterskie</t>
  </si>
  <si>
    <t xml:space="preserve">Reżyseria filmu fabularnego </t>
  </si>
  <si>
    <t>Praca z aktorem</t>
  </si>
  <si>
    <t>Film  reklamowy</t>
  </si>
  <si>
    <t>Montaż</t>
  </si>
  <si>
    <t>Studyjne prace  warsztatowe</t>
  </si>
  <si>
    <t>Reżyseria filmu dokumentalnego</t>
  </si>
  <si>
    <t>Dramaturgia i scenariopisarstwo</t>
  </si>
  <si>
    <t xml:space="preserve">Fotografia </t>
  </si>
  <si>
    <t>Wspólpraca reżysera z operatorem</t>
  </si>
  <si>
    <t>Serial TV</t>
  </si>
  <si>
    <t>Realizacja form radiowych</t>
  </si>
  <si>
    <t>WYDZIAŁ RADIA I TELEWIZJI</t>
  </si>
  <si>
    <t>Z</t>
  </si>
  <si>
    <t>Praca magisterska zawiera część teoretyczną (praca pisemna) i część praktyczną (film fabularny lub dokumentalny).</t>
  </si>
  <si>
    <t>Finansowanie produkcji audiowizualnej</t>
  </si>
  <si>
    <t>Podstawy socjologii</t>
  </si>
  <si>
    <t>Film eksperymentalny i wideo-art.</t>
  </si>
  <si>
    <t>Seminarium z wybranych problemów sztuki wspólczesnej</t>
  </si>
  <si>
    <t>Język obcy</t>
  </si>
  <si>
    <t>Estetyka obrazu filmowego</t>
  </si>
  <si>
    <t xml:space="preserve">studia stacjonarne   </t>
  </si>
  <si>
    <t>od roku akademickiego 2010/2011</t>
  </si>
  <si>
    <t xml:space="preserve">Kierunek:   Reżyseria   </t>
  </si>
  <si>
    <t>1. Dział Kształcenia</t>
  </si>
  <si>
    <t>2. Dziekanat</t>
  </si>
  <si>
    <t>Studia kończą się nadaniem tytułu zawodowego magistra sztuki na kierunku  Reżyseria.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</si>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</sst>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6"/>
      <color indexed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8"/>
      <name val="Arial CE"/>
      <family val="2"/>
    </font>
    <font>
      <u val="single"/>
      <sz val="10"/>
      <name val="Arial"/>
      <family val="0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double"/>
      <right style="thin"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double"/>
      <right style="thin"/>
      <top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double"/>
      <right style="double"/>
      <top style="medium"/>
      <bottom style="medium"/>
    </border>
    <border>
      <left style="medium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3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textRotation="90" shrinkToFit="1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shrinkToFit="1"/>
    </xf>
    <xf numFmtId="0" fontId="3" fillId="0" borderId="25" xfId="0" applyFont="1" applyBorder="1" applyAlignment="1">
      <alignment horizontal="center" vertical="center" textRotation="90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textRotation="90" shrinkToFit="1"/>
    </xf>
    <xf numFmtId="0" fontId="2" fillId="33" borderId="37" xfId="0" applyFont="1" applyFill="1" applyBorder="1" applyAlignment="1">
      <alignment horizontal="center" vertical="center" textRotation="90" shrinkToFit="1"/>
    </xf>
    <xf numFmtId="0" fontId="2" fillId="34" borderId="37" xfId="0" applyFont="1" applyFill="1" applyBorder="1" applyAlignment="1">
      <alignment horizontal="center" vertical="center" textRotation="90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33" borderId="39" xfId="0" applyFont="1" applyFill="1" applyBorder="1" applyAlignment="1">
      <alignment horizontal="center" vertical="center" textRotation="90" shrinkToFit="1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 indent="1"/>
    </xf>
    <xf numFmtId="0" fontId="2" fillId="34" borderId="41" xfId="0" applyFont="1" applyFill="1" applyBorder="1" applyAlignment="1">
      <alignment horizontal="center" vertical="center" textRotation="90" shrinkToFit="1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6" fillId="34" borderId="48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textRotation="90" wrapText="1" shrinkToFit="1"/>
    </xf>
    <xf numFmtId="0" fontId="14" fillId="0" borderId="12" xfId="0" applyFont="1" applyBorder="1" applyAlignment="1">
      <alignment horizontal="center" vertical="center" textRotation="90" wrapText="1" shrinkToFit="1"/>
    </xf>
    <xf numFmtId="0" fontId="16" fillId="33" borderId="51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/>
    </xf>
    <xf numFmtId="0" fontId="13" fillId="34" borderId="54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3" fillId="33" borderId="58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9" xfId="0" applyFont="1" applyFill="1" applyBorder="1" applyAlignment="1">
      <alignment horizontal="center" vertical="center"/>
    </xf>
    <xf numFmtId="0" fontId="13" fillId="33" borderId="60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center" vertical="center"/>
    </xf>
    <xf numFmtId="0" fontId="13" fillId="34" borderId="63" xfId="0" applyFont="1" applyFill="1" applyBorder="1" applyAlignment="1">
      <alignment horizontal="center" vertical="center" wrapText="1"/>
    </xf>
    <xf numFmtId="0" fontId="13" fillId="34" borderId="61" xfId="0" applyFont="1" applyFill="1" applyBorder="1" applyAlignment="1">
      <alignment horizontal="center" vertical="center"/>
    </xf>
    <xf numFmtId="0" fontId="13" fillId="34" borderId="64" xfId="0" applyFont="1" applyFill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textRotation="90" shrinkToFit="1"/>
    </xf>
    <xf numFmtId="0" fontId="19" fillId="0" borderId="11" xfId="0" applyFont="1" applyBorder="1" applyAlignment="1">
      <alignment horizontal="center" vertical="center" textRotation="90" shrinkToFit="1"/>
    </xf>
    <xf numFmtId="0" fontId="16" fillId="33" borderId="66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16" fillId="33" borderId="48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textRotation="90" shrinkToFit="1"/>
    </xf>
    <xf numFmtId="0" fontId="2" fillId="0" borderId="11" xfId="0" applyFont="1" applyBorder="1" applyAlignment="1">
      <alignment horizontal="center" vertical="center" textRotation="90" shrinkToFit="1"/>
    </xf>
    <xf numFmtId="0" fontId="8" fillId="0" borderId="68" xfId="0" applyFont="1" applyBorder="1" applyAlignment="1">
      <alignment horizontal="left" vertical="center" wrapText="1" indent="7"/>
    </xf>
    <xf numFmtId="0" fontId="8" fillId="0" borderId="69" xfId="0" applyFont="1" applyBorder="1" applyAlignment="1">
      <alignment horizontal="left" vertical="center" wrapText="1" indent="7"/>
    </xf>
    <xf numFmtId="0" fontId="8" fillId="0" borderId="70" xfId="0" applyFont="1" applyBorder="1" applyAlignment="1">
      <alignment horizontal="left" vertical="center" wrapText="1" indent="7"/>
    </xf>
    <xf numFmtId="0" fontId="8" fillId="0" borderId="58" xfId="0" applyFont="1" applyBorder="1" applyAlignment="1">
      <alignment horizontal="left" vertical="center" wrapText="1" indent="7"/>
    </xf>
    <xf numFmtId="0" fontId="8" fillId="0" borderId="53" xfId="0" applyFont="1" applyBorder="1" applyAlignment="1">
      <alignment horizontal="left" vertical="center" wrapText="1" indent="7"/>
    </xf>
    <xf numFmtId="0" fontId="8" fillId="0" borderId="54" xfId="0" applyFont="1" applyBorder="1" applyAlignment="1">
      <alignment horizontal="left" vertical="center" wrapText="1" indent="7"/>
    </xf>
    <xf numFmtId="0" fontId="16" fillId="33" borderId="34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left" vertical="center" wrapText="1" indent="7"/>
    </xf>
    <xf numFmtId="0" fontId="4" fillId="0" borderId="72" xfId="0" applyFont="1" applyBorder="1" applyAlignment="1">
      <alignment horizontal="left" vertical="center" wrapText="1" indent="7"/>
    </xf>
    <xf numFmtId="0" fontId="4" fillId="0" borderId="73" xfId="0" applyFont="1" applyBorder="1" applyAlignment="1">
      <alignment horizontal="left" vertical="center" wrapText="1" indent="7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 indent="7"/>
    </xf>
    <xf numFmtId="0" fontId="8" fillId="0" borderId="74" xfId="0" applyFont="1" applyBorder="1" applyAlignment="1">
      <alignment horizontal="left" vertical="center" wrapText="1" indent="7"/>
    </xf>
    <xf numFmtId="0" fontId="8" fillId="0" borderId="42" xfId="0" applyFont="1" applyBorder="1" applyAlignment="1">
      <alignment horizontal="left" vertical="center" wrapText="1" indent="7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3" fontId="5" fillId="33" borderId="75" xfId="0" applyNumberFormat="1" applyFont="1" applyFill="1" applyBorder="1" applyAlignment="1">
      <alignment horizontal="center" vertical="center"/>
    </xf>
    <xf numFmtId="3" fontId="5" fillId="33" borderId="31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3" borderId="76" xfId="0" applyNumberFormat="1" applyFont="1" applyFill="1" applyBorder="1" applyAlignment="1">
      <alignment horizontal="center" vertical="center"/>
    </xf>
    <xf numFmtId="3" fontId="5" fillId="34" borderId="75" xfId="0" applyNumberFormat="1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X57"/>
  <sheetViews>
    <sheetView tabSelected="1" view="pageBreakPreview" zoomScale="90" zoomScaleSheetLayoutView="90" zoomScalePageLayoutView="0" workbookViewId="0" topLeftCell="A1">
      <selection activeCell="B52" sqref="B52:H52"/>
    </sheetView>
  </sheetViews>
  <sheetFormatPr defaultColWidth="8.8515625" defaultRowHeight="12.75"/>
  <cols>
    <col min="1" max="1" width="3.00390625" style="5" customWidth="1"/>
    <col min="2" max="2" width="44.8515625" style="5" customWidth="1"/>
    <col min="3" max="3" width="3.7109375" style="5" customWidth="1"/>
    <col min="4" max="4" width="6.28125" style="5" customWidth="1"/>
    <col min="5" max="5" width="4.140625" style="5" customWidth="1"/>
    <col min="6" max="6" width="5.7109375" style="5" customWidth="1"/>
    <col min="7" max="9" width="4.140625" style="5" customWidth="1"/>
    <col min="10" max="10" width="6.28125" style="5" customWidth="1"/>
    <col min="11" max="22" width="4.28125" style="5" customWidth="1"/>
    <col min="23" max="23" width="6.8515625" style="5" customWidth="1"/>
    <col min="24" max="16384" width="8.8515625" style="5" customWidth="1"/>
  </cols>
  <sheetData>
    <row r="1" spans="1:22" s="7" customFormat="1" ht="17.25" customHeight="1">
      <c r="A1" s="33"/>
      <c r="B1" s="126" t="s">
        <v>52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34" t="s">
        <v>21</v>
      </c>
      <c r="O1" s="34"/>
      <c r="P1" s="34"/>
      <c r="Q1" s="34"/>
      <c r="R1" s="35"/>
      <c r="S1" s="35"/>
      <c r="T1" s="35"/>
      <c r="U1" s="35"/>
      <c r="V1" s="35"/>
    </row>
    <row r="2" spans="1:22" s="7" customFormat="1" ht="17.25" customHeight="1">
      <c r="A2" s="36"/>
      <c r="B2" s="126" t="s">
        <v>63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34" t="s">
        <v>61</v>
      </c>
      <c r="O2" s="34"/>
      <c r="P2" s="34"/>
      <c r="Q2" s="34"/>
      <c r="R2" s="37"/>
      <c r="S2" s="37"/>
      <c r="T2" s="37"/>
      <c r="U2" s="37"/>
      <c r="V2" s="37"/>
    </row>
    <row r="3" spans="1:22" s="7" customFormat="1" ht="17.25" customHeight="1">
      <c r="A3" s="34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34" t="s">
        <v>62</v>
      </c>
      <c r="O3" s="34"/>
      <c r="P3" s="34"/>
      <c r="Q3" s="34"/>
      <c r="R3" s="37"/>
      <c r="S3" s="37"/>
      <c r="T3" s="37"/>
      <c r="U3" s="37"/>
      <c r="V3" s="37"/>
    </row>
    <row r="4" spans="1:22" ht="21" customHeight="1" thickBot="1">
      <c r="A4" s="14"/>
      <c r="B4" s="14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29"/>
      <c r="S4" s="29"/>
      <c r="T4" s="29"/>
      <c r="U4" s="29"/>
      <c r="V4" s="29"/>
    </row>
    <row r="5" spans="1:22" ht="14.25" customHeight="1">
      <c r="A5" s="113" t="s">
        <v>6</v>
      </c>
      <c r="B5" s="119" t="s">
        <v>18</v>
      </c>
      <c r="C5" s="119"/>
      <c r="D5" s="119"/>
      <c r="E5" s="119"/>
      <c r="F5" s="119"/>
      <c r="G5" s="119"/>
      <c r="H5" s="119"/>
      <c r="I5" s="119"/>
      <c r="J5" s="120"/>
      <c r="K5" s="128" t="s">
        <v>11</v>
      </c>
      <c r="L5" s="129"/>
      <c r="M5" s="129"/>
      <c r="N5" s="129"/>
      <c r="O5" s="129"/>
      <c r="P5" s="130"/>
      <c r="Q5" s="115" t="s">
        <v>12</v>
      </c>
      <c r="R5" s="115"/>
      <c r="S5" s="115"/>
      <c r="T5" s="115"/>
      <c r="U5" s="115"/>
      <c r="V5" s="116"/>
    </row>
    <row r="6" spans="1:22" ht="11.25" customHeight="1" thickBot="1">
      <c r="A6" s="114"/>
      <c r="B6" s="121"/>
      <c r="C6" s="121"/>
      <c r="D6" s="121"/>
      <c r="E6" s="121"/>
      <c r="F6" s="121"/>
      <c r="G6" s="121"/>
      <c r="H6" s="121"/>
      <c r="I6" s="121"/>
      <c r="J6" s="122"/>
      <c r="K6" s="131" t="s">
        <v>7</v>
      </c>
      <c r="L6" s="132"/>
      <c r="M6" s="133"/>
      <c r="N6" s="134" t="s">
        <v>8</v>
      </c>
      <c r="O6" s="135"/>
      <c r="P6" s="136"/>
      <c r="Q6" s="123" t="s">
        <v>9</v>
      </c>
      <c r="R6" s="124"/>
      <c r="S6" s="125"/>
      <c r="T6" s="94" t="s">
        <v>10</v>
      </c>
      <c r="U6" s="95"/>
      <c r="V6" s="96"/>
    </row>
    <row r="7" spans="1:22" ht="11.25" customHeight="1" thickBot="1">
      <c r="A7" s="97" t="s">
        <v>0</v>
      </c>
      <c r="B7" s="99" t="s">
        <v>1</v>
      </c>
      <c r="C7" s="101" t="s">
        <v>2</v>
      </c>
      <c r="D7" s="141" t="s">
        <v>3</v>
      </c>
      <c r="E7" s="106" t="s">
        <v>27</v>
      </c>
      <c r="F7" s="106"/>
      <c r="G7" s="106"/>
      <c r="H7" s="106"/>
      <c r="I7" s="107"/>
      <c r="J7" s="108" t="s">
        <v>17</v>
      </c>
      <c r="K7" s="110" t="s">
        <v>26</v>
      </c>
      <c r="L7" s="111"/>
      <c r="M7" s="112"/>
      <c r="N7" s="103" t="s">
        <v>26</v>
      </c>
      <c r="O7" s="104"/>
      <c r="P7" s="137"/>
      <c r="Q7" s="143" t="s">
        <v>26</v>
      </c>
      <c r="R7" s="111"/>
      <c r="S7" s="112"/>
      <c r="T7" s="103" t="s">
        <v>26</v>
      </c>
      <c r="U7" s="104"/>
      <c r="V7" s="105"/>
    </row>
    <row r="8" spans="1:22" s="27" customFormat="1" ht="29.25" customHeight="1">
      <c r="A8" s="98"/>
      <c r="B8" s="100"/>
      <c r="C8" s="102"/>
      <c r="D8" s="142"/>
      <c r="E8" s="39" t="s">
        <v>36</v>
      </c>
      <c r="F8" s="39" t="s">
        <v>22</v>
      </c>
      <c r="G8" s="39" t="s">
        <v>23</v>
      </c>
      <c r="H8" s="39" t="s">
        <v>24</v>
      </c>
      <c r="I8" s="41" t="s">
        <v>25</v>
      </c>
      <c r="J8" s="109"/>
      <c r="K8" s="57" t="s">
        <v>30</v>
      </c>
      <c r="L8" s="58" t="s">
        <v>22</v>
      </c>
      <c r="M8" s="26" t="s">
        <v>5</v>
      </c>
      <c r="N8" s="78" t="s">
        <v>30</v>
      </c>
      <c r="O8" s="59" t="s">
        <v>22</v>
      </c>
      <c r="P8" s="42" t="s">
        <v>5</v>
      </c>
      <c r="Q8" s="66" t="s">
        <v>30</v>
      </c>
      <c r="R8" s="58" t="s">
        <v>22</v>
      </c>
      <c r="S8" s="26" t="s">
        <v>5</v>
      </c>
      <c r="T8" s="78" t="s">
        <v>30</v>
      </c>
      <c r="U8" s="59" t="s">
        <v>22</v>
      </c>
      <c r="V8" s="26" t="s">
        <v>5</v>
      </c>
    </row>
    <row r="9" spans="1:22" ht="20.25" customHeight="1">
      <c r="A9" s="15">
        <v>1</v>
      </c>
      <c r="B9" s="4" t="s">
        <v>37</v>
      </c>
      <c r="C9" s="40">
        <v>2</v>
      </c>
      <c r="D9" s="90">
        <f aca="true" t="shared" si="0" ref="D9:D14">SUM(K9:L9,N9:O9,Q9:R9,T9:U9)</f>
        <v>60</v>
      </c>
      <c r="E9" s="3">
        <v>30</v>
      </c>
      <c r="F9" s="3">
        <v>30</v>
      </c>
      <c r="G9" s="3"/>
      <c r="H9" s="3"/>
      <c r="I9" s="16"/>
      <c r="J9" s="9">
        <f>SUM(M9,P9,S9,V9)</f>
        <v>2</v>
      </c>
      <c r="K9" s="8">
        <v>15</v>
      </c>
      <c r="L9" s="1">
        <v>15</v>
      </c>
      <c r="M9" s="9">
        <v>1</v>
      </c>
      <c r="N9" s="79">
        <v>15</v>
      </c>
      <c r="O9" s="2">
        <v>15</v>
      </c>
      <c r="P9" s="43">
        <v>1</v>
      </c>
      <c r="Q9" s="46"/>
      <c r="R9" s="1"/>
      <c r="S9" s="9"/>
      <c r="T9" s="79"/>
      <c r="U9" s="2"/>
      <c r="V9" s="9"/>
    </row>
    <row r="10" spans="1:22" ht="20.25" customHeight="1">
      <c r="A10" s="15">
        <v>2</v>
      </c>
      <c r="B10" s="4" t="s">
        <v>56</v>
      </c>
      <c r="C10" s="40">
        <v>2</v>
      </c>
      <c r="D10" s="90">
        <f t="shared" si="0"/>
        <v>60</v>
      </c>
      <c r="E10" s="3">
        <v>30</v>
      </c>
      <c r="F10" s="3">
        <v>30</v>
      </c>
      <c r="G10" s="3"/>
      <c r="H10" s="3"/>
      <c r="I10" s="16"/>
      <c r="J10" s="9">
        <v>2</v>
      </c>
      <c r="K10" s="8">
        <v>15</v>
      </c>
      <c r="L10" s="1">
        <v>15</v>
      </c>
      <c r="M10" s="9">
        <v>1</v>
      </c>
      <c r="N10" s="79">
        <v>15</v>
      </c>
      <c r="O10" s="2">
        <v>15</v>
      </c>
      <c r="P10" s="43">
        <v>1</v>
      </c>
      <c r="Q10" s="46"/>
      <c r="R10" s="1"/>
      <c r="S10" s="9"/>
      <c r="T10" s="79"/>
      <c r="U10" s="2"/>
      <c r="V10" s="9"/>
    </row>
    <row r="11" spans="1:22" ht="20.25" customHeight="1">
      <c r="A11" s="15">
        <v>3</v>
      </c>
      <c r="B11" s="4" t="s">
        <v>55</v>
      </c>
      <c r="C11" s="40" t="s">
        <v>53</v>
      </c>
      <c r="D11" s="90">
        <f t="shared" si="0"/>
        <v>60</v>
      </c>
      <c r="E11" s="3">
        <v>30</v>
      </c>
      <c r="F11" s="3">
        <v>30</v>
      </c>
      <c r="G11" s="3"/>
      <c r="H11" s="3"/>
      <c r="I11" s="16"/>
      <c r="J11" s="9">
        <v>3</v>
      </c>
      <c r="K11" s="8"/>
      <c r="L11" s="1"/>
      <c r="M11" s="9"/>
      <c r="N11" s="79"/>
      <c r="O11" s="2"/>
      <c r="P11" s="43"/>
      <c r="Q11" s="46">
        <v>15</v>
      </c>
      <c r="R11" s="1">
        <v>15</v>
      </c>
      <c r="S11" s="9">
        <v>1</v>
      </c>
      <c r="T11" s="79">
        <v>15</v>
      </c>
      <c r="U11" s="2">
        <v>15</v>
      </c>
      <c r="V11" s="9">
        <v>2</v>
      </c>
    </row>
    <row r="12" spans="1:22" ht="20.25" customHeight="1">
      <c r="A12" s="15">
        <v>4</v>
      </c>
      <c r="B12" s="4" t="s">
        <v>57</v>
      </c>
      <c r="C12" s="40">
        <v>2</v>
      </c>
      <c r="D12" s="90">
        <f t="shared" si="0"/>
        <v>60</v>
      </c>
      <c r="E12" s="3">
        <v>30</v>
      </c>
      <c r="F12" s="3">
        <v>30</v>
      </c>
      <c r="G12" s="3"/>
      <c r="H12" s="3"/>
      <c r="I12" s="16"/>
      <c r="J12" s="9">
        <f>SUM(M12,P12,S12,V12)</f>
        <v>3</v>
      </c>
      <c r="K12" s="8">
        <v>15</v>
      </c>
      <c r="L12" s="1">
        <v>15</v>
      </c>
      <c r="M12" s="9">
        <v>1</v>
      </c>
      <c r="N12" s="79">
        <v>15</v>
      </c>
      <c r="O12" s="2">
        <v>15</v>
      </c>
      <c r="P12" s="43">
        <v>2</v>
      </c>
      <c r="Q12" s="46"/>
      <c r="R12" s="1"/>
      <c r="S12" s="9"/>
      <c r="T12" s="79"/>
      <c r="U12" s="2"/>
      <c r="V12" s="9"/>
    </row>
    <row r="13" spans="1:22" ht="20.25" customHeight="1">
      <c r="A13" s="15">
        <v>5</v>
      </c>
      <c r="B13" s="4" t="s">
        <v>38</v>
      </c>
      <c r="C13" s="54" t="s">
        <v>53</v>
      </c>
      <c r="D13" s="90">
        <f t="shared" si="0"/>
        <v>120</v>
      </c>
      <c r="E13" s="3">
        <v>120</v>
      </c>
      <c r="F13" s="3"/>
      <c r="G13" s="3"/>
      <c r="H13" s="3"/>
      <c r="I13" s="16"/>
      <c r="J13" s="9">
        <f>SUM(M13,P13,S13,V13)</f>
        <v>4</v>
      </c>
      <c r="K13" s="8">
        <v>30</v>
      </c>
      <c r="L13" s="1"/>
      <c r="M13" s="9">
        <v>1</v>
      </c>
      <c r="N13" s="79">
        <v>30</v>
      </c>
      <c r="O13" s="2"/>
      <c r="P13" s="43">
        <v>1</v>
      </c>
      <c r="Q13" s="46">
        <v>30</v>
      </c>
      <c r="R13" s="1"/>
      <c r="S13" s="9">
        <v>1</v>
      </c>
      <c r="T13" s="79">
        <v>30</v>
      </c>
      <c r="U13" s="2"/>
      <c r="V13" s="9">
        <v>1</v>
      </c>
    </row>
    <row r="14" spans="1:22" ht="20.25" customHeight="1" thickBot="1">
      <c r="A14" s="89">
        <v>6</v>
      </c>
      <c r="B14" s="82" t="s">
        <v>39</v>
      </c>
      <c r="C14" s="83" t="s">
        <v>53</v>
      </c>
      <c r="D14" s="90">
        <f t="shared" si="0"/>
        <v>30</v>
      </c>
      <c r="E14" s="84">
        <v>15</v>
      </c>
      <c r="F14" s="84">
        <v>15</v>
      </c>
      <c r="G14" s="84"/>
      <c r="H14" s="84"/>
      <c r="I14" s="85"/>
      <c r="J14" s="9">
        <v>1</v>
      </c>
      <c r="K14" s="10"/>
      <c r="L14" s="11"/>
      <c r="M14" s="13"/>
      <c r="N14" s="80"/>
      <c r="O14" s="12"/>
      <c r="P14" s="44"/>
      <c r="Q14" s="47">
        <v>15</v>
      </c>
      <c r="R14" s="11">
        <v>15</v>
      </c>
      <c r="S14" s="13">
        <v>1</v>
      </c>
      <c r="T14" s="80"/>
      <c r="U14" s="12"/>
      <c r="V14" s="13"/>
    </row>
    <row r="15" spans="1:22" s="25" customFormat="1" ht="20.25" customHeight="1" thickBot="1">
      <c r="A15" s="117" t="s">
        <v>14</v>
      </c>
      <c r="B15" s="118"/>
      <c r="C15" s="53"/>
      <c r="D15" s="51">
        <f aca="true" t="shared" si="1" ref="D15:V15">SUM(D9:D14)</f>
        <v>390</v>
      </c>
      <c r="E15" s="88">
        <f t="shared" si="1"/>
        <v>255</v>
      </c>
      <c r="F15" s="30">
        <f t="shared" si="1"/>
        <v>135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56">
        <f t="shared" si="1"/>
        <v>15</v>
      </c>
      <c r="K15" s="21">
        <f t="shared" si="1"/>
        <v>75</v>
      </c>
      <c r="L15" s="22">
        <f t="shared" si="1"/>
        <v>45</v>
      </c>
      <c r="M15" s="24">
        <f t="shared" si="1"/>
        <v>4</v>
      </c>
      <c r="N15" s="81">
        <f t="shared" si="1"/>
        <v>75</v>
      </c>
      <c r="O15" s="23">
        <f t="shared" si="1"/>
        <v>45</v>
      </c>
      <c r="P15" s="45">
        <f t="shared" si="1"/>
        <v>5</v>
      </c>
      <c r="Q15" s="48">
        <f t="shared" si="1"/>
        <v>60</v>
      </c>
      <c r="R15" s="22">
        <f t="shared" si="1"/>
        <v>30</v>
      </c>
      <c r="S15" s="24">
        <f t="shared" si="1"/>
        <v>3</v>
      </c>
      <c r="T15" s="81">
        <f t="shared" si="1"/>
        <v>45</v>
      </c>
      <c r="U15" s="23">
        <f t="shared" si="1"/>
        <v>15</v>
      </c>
      <c r="V15" s="24">
        <f t="shared" si="1"/>
        <v>3</v>
      </c>
    </row>
    <row r="16" spans="1:22" s="65" customFormat="1" ht="79.5" customHeight="1" thickBot="1">
      <c r="A16" s="60"/>
      <c r="B16" s="60"/>
      <c r="C16" s="61"/>
      <c r="D16" s="61"/>
      <c r="E16" s="61"/>
      <c r="F16" s="61"/>
      <c r="G16" s="61"/>
      <c r="H16" s="61"/>
      <c r="I16" s="61"/>
      <c r="J16" s="62"/>
      <c r="K16" s="63"/>
      <c r="L16" s="63"/>
      <c r="M16" s="64"/>
      <c r="N16" s="63"/>
      <c r="O16" s="63"/>
      <c r="P16" s="64"/>
      <c r="Q16" s="63"/>
      <c r="R16" s="63"/>
      <c r="S16" s="64"/>
      <c r="T16" s="63"/>
      <c r="U16" s="63"/>
      <c r="V16" s="64"/>
    </row>
    <row r="17" spans="1:22" ht="14.25" customHeight="1">
      <c r="A17" s="113" t="s">
        <v>13</v>
      </c>
      <c r="B17" s="119" t="s">
        <v>19</v>
      </c>
      <c r="C17" s="119"/>
      <c r="D17" s="119"/>
      <c r="E17" s="119"/>
      <c r="F17" s="119"/>
      <c r="G17" s="119"/>
      <c r="H17" s="119"/>
      <c r="I17" s="119"/>
      <c r="J17" s="120"/>
      <c r="K17" s="128" t="s">
        <v>11</v>
      </c>
      <c r="L17" s="129"/>
      <c r="M17" s="129"/>
      <c r="N17" s="129"/>
      <c r="O17" s="129"/>
      <c r="P17" s="130"/>
      <c r="Q17" s="115" t="s">
        <v>12</v>
      </c>
      <c r="R17" s="115"/>
      <c r="S17" s="115"/>
      <c r="T17" s="115"/>
      <c r="U17" s="115"/>
      <c r="V17" s="116"/>
    </row>
    <row r="18" spans="1:22" ht="11.25" customHeight="1" thickBot="1">
      <c r="A18" s="114"/>
      <c r="B18" s="121"/>
      <c r="C18" s="121"/>
      <c r="D18" s="121"/>
      <c r="E18" s="121"/>
      <c r="F18" s="121"/>
      <c r="G18" s="121"/>
      <c r="H18" s="121"/>
      <c r="I18" s="121"/>
      <c r="J18" s="122"/>
      <c r="K18" s="138" t="s">
        <v>7</v>
      </c>
      <c r="L18" s="124"/>
      <c r="M18" s="125"/>
      <c r="N18" s="94" t="s">
        <v>8</v>
      </c>
      <c r="O18" s="95"/>
      <c r="P18" s="139"/>
      <c r="Q18" s="140" t="s">
        <v>9</v>
      </c>
      <c r="R18" s="124"/>
      <c r="S18" s="125"/>
      <c r="T18" s="94" t="s">
        <v>10</v>
      </c>
      <c r="U18" s="95"/>
      <c r="V18" s="96"/>
    </row>
    <row r="19" spans="1:22" ht="11.25" customHeight="1" thickBot="1">
      <c r="A19" s="97" t="s">
        <v>0</v>
      </c>
      <c r="B19" s="99" t="s">
        <v>1</v>
      </c>
      <c r="C19" s="101" t="s">
        <v>2</v>
      </c>
      <c r="D19" s="141" t="s">
        <v>3</v>
      </c>
      <c r="E19" s="106" t="s">
        <v>27</v>
      </c>
      <c r="F19" s="106"/>
      <c r="G19" s="106"/>
      <c r="H19" s="106"/>
      <c r="I19" s="107"/>
      <c r="J19" s="108" t="s">
        <v>17</v>
      </c>
      <c r="K19" s="110" t="s">
        <v>26</v>
      </c>
      <c r="L19" s="111"/>
      <c r="M19" s="112"/>
      <c r="N19" s="103" t="s">
        <v>26</v>
      </c>
      <c r="O19" s="104"/>
      <c r="P19" s="137"/>
      <c r="Q19" s="146" t="s">
        <v>26</v>
      </c>
      <c r="R19" s="111"/>
      <c r="S19" s="112"/>
      <c r="T19" s="103" t="s">
        <v>26</v>
      </c>
      <c r="U19" s="104"/>
      <c r="V19" s="105"/>
    </row>
    <row r="20" spans="1:22" s="27" customFormat="1" ht="29.25" customHeight="1">
      <c r="A20" s="98"/>
      <c r="B20" s="100"/>
      <c r="C20" s="102"/>
      <c r="D20" s="142"/>
      <c r="E20" s="39" t="s">
        <v>36</v>
      </c>
      <c r="F20" s="39" t="s">
        <v>22</v>
      </c>
      <c r="G20" s="39" t="s">
        <v>23</v>
      </c>
      <c r="H20" s="39" t="s">
        <v>24</v>
      </c>
      <c r="I20" s="41" t="s">
        <v>25</v>
      </c>
      <c r="J20" s="109"/>
      <c r="K20" s="57" t="s">
        <v>30</v>
      </c>
      <c r="L20" s="58" t="s">
        <v>22</v>
      </c>
      <c r="M20" s="26" t="s">
        <v>5</v>
      </c>
      <c r="N20" s="78" t="s">
        <v>30</v>
      </c>
      <c r="O20" s="59" t="s">
        <v>22</v>
      </c>
      <c r="P20" s="42" t="s">
        <v>5</v>
      </c>
      <c r="Q20" s="57" t="s">
        <v>30</v>
      </c>
      <c r="R20" s="58" t="s">
        <v>22</v>
      </c>
      <c r="S20" s="26" t="s">
        <v>5</v>
      </c>
      <c r="T20" s="78" t="s">
        <v>30</v>
      </c>
      <c r="U20" s="59" t="s">
        <v>22</v>
      </c>
      <c r="V20" s="26" t="s">
        <v>5</v>
      </c>
    </row>
    <row r="21" spans="1:22" ht="20.25" customHeight="1">
      <c r="A21" s="15">
        <v>7</v>
      </c>
      <c r="B21" s="4" t="s">
        <v>41</v>
      </c>
      <c r="C21" s="40">
        <v>2.4</v>
      </c>
      <c r="D21" s="90">
        <f>SUM(K21:L21,N21:O21,Q21:R21,T21:U21)</f>
        <v>150</v>
      </c>
      <c r="E21" s="3"/>
      <c r="F21" s="3">
        <v>150</v>
      </c>
      <c r="G21" s="3"/>
      <c r="H21" s="3"/>
      <c r="I21" s="16"/>
      <c r="J21" s="9">
        <f>SUM(M21,P21,S21,V21)</f>
        <v>23</v>
      </c>
      <c r="K21" s="8"/>
      <c r="L21" s="1">
        <v>60</v>
      </c>
      <c r="M21" s="9">
        <v>8</v>
      </c>
      <c r="N21" s="79"/>
      <c r="O21" s="2">
        <v>60</v>
      </c>
      <c r="P21" s="43">
        <v>8</v>
      </c>
      <c r="Q21" s="46"/>
      <c r="R21" s="1">
        <v>15</v>
      </c>
      <c r="S21" s="9">
        <v>4</v>
      </c>
      <c r="T21" s="79"/>
      <c r="U21" s="2">
        <v>15</v>
      </c>
      <c r="V21" s="9">
        <v>3</v>
      </c>
    </row>
    <row r="22" spans="1:22" ht="20.25" customHeight="1">
      <c r="A22" s="15">
        <v>8</v>
      </c>
      <c r="B22" s="4" t="s">
        <v>42</v>
      </c>
      <c r="C22" s="40">
        <v>2</v>
      </c>
      <c r="D22" s="90">
        <f aca="true" t="shared" si="2" ref="D22:D31">SUM(K22:L22,N22:O22,Q22:R22,T22:U22)</f>
        <v>120</v>
      </c>
      <c r="E22" s="3"/>
      <c r="F22" s="3">
        <v>120</v>
      </c>
      <c r="G22" s="3"/>
      <c r="H22" s="3"/>
      <c r="I22" s="16"/>
      <c r="J22" s="9">
        <f aca="true" t="shared" si="3" ref="J22:J29">SUM(M22,P22,S22,V22)</f>
        <v>14</v>
      </c>
      <c r="K22" s="8"/>
      <c r="L22" s="1">
        <v>60</v>
      </c>
      <c r="M22" s="9">
        <v>7</v>
      </c>
      <c r="N22" s="79"/>
      <c r="O22" s="2">
        <v>60</v>
      </c>
      <c r="P22" s="43">
        <v>7</v>
      </c>
      <c r="Q22" s="46"/>
      <c r="R22" s="1"/>
      <c r="S22" s="9"/>
      <c r="T22" s="79"/>
      <c r="U22" s="2"/>
      <c r="V22" s="9"/>
    </row>
    <row r="23" spans="1:22" ht="20.25" customHeight="1">
      <c r="A23" s="15">
        <v>9</v>
      </c>
      <c r="B23" s="4" t="s">
        <v>43</v>
      </c>
      <c r="C23" s="40">
        <v>2</v>
      </c>
      <c r="D23" s="90">
        <f t="shared" si="2"/>
        <v>90</v>
      </c>
      <c r="E23" s="3">
        <v>30</v>
      </c>
      <c r="F23" s="3">
        <v>60</v>
      </c>
      <c r="G23" s="3"/>
      <c r="H23" s="3"/>
      <c r="I23" s="16"/>
      <c r="J23" s="9">
        <f t="shared" si="3"/>
        <v>4</v>
      </c>
      <c r="K23" s="8">
        <v>15</v>
      </c>
      <c r="L23" s="1">
        <v>30</v>
      </c>
      <c r="M23" s="9">
        <v>2</v>
      </c>
      <c r="N23" s="79">
        <v>15</v>
      </c>
      <c r="O23" s="2">
        <v>30</v>
      </c>
      <c r="P23" s="43">
        <v>2</v>
      </c>
      <c r="Q23" s="46"/>
      <c r="R23" s="1"/>
      <c r="S23" s="9"/>
      <c r="T23" s="79"/>
      <c r="U23" s="2"/>
      <c r="V23" s="9"/>
    </row>
    <row r="24" spans="1:22" ht="20.25" customHeight="1">
      <c r="A24" s="15">
        <v>10</v>
      </c>
      <c r="B24" s="4" t="s">
        <v>50</v>
      </c>
      <c r="C24" s="40" t="s">
        <v>53</v>
      </c>
      <c r="D24" s="90">
        <f t="shared" si="2"/>
        <v>90</v>
      </c>
      <c r="E24" s="3">
        <v>30</v>
      </c>
      <c r="F24" s="3">
        <v>60</v>
      </c>
      <c r="G24" s="3"/>
      <c r="H24" s="3"/>
      <c r="I24" s="16"/>
      <c r="J24" s="9">
        <v>2</v>
      </c>
      <c r="K24" s="8">
        <v>15</v>
      </c>
      <c r="L24" s="1">
        <v>30</v>
      </c>
      <c r="M24" s="9">
        <v>1</v>
      </c>
      <c r="N24" s="79">
        <v>15</v>
      </c>
      <c r="O24" s="2">
        <v>30</v>
      </c>
      <c r="P24" s="43">
        <v>1</v>
      </c>
      <c r="Q24" s="46"/>
      <c r="R24" s="1"/>
      <c r="S24" s="9"/>
      <c r="T24" s="79"/>
      <c r="U24" s="2"/>
      <c r="V24" s="9"/>
    </row>
    <row r="25" spans="1:22" ht="20.25" customHeight="1">
      <c r="A25" s="15">
        <v>11</v>
      </c>
      <c r="B25" s="4" t="s">
        <v>44</v>
      </c>
      <c r="C25" s="40" t="s">
        <v>53</v>
      </c>
      <c r="D25" s="90">
        <f t="shared" si="2"/>
        <v>30</v>
      </c>
      <c r="E25" s="3"/>
      <c r="F25" s="3">
        <v>30</v>
      </c>
      <c r="G25" s="3"/>
      <c r="H25" s="3"/>
      <c r="I25" s="16"/>
      <c r="J25" s="9">
        <f t="shared" si="3"/>
        <v>2</v>
      </c>
      <c r="K25" s="8"/>
      <c r="L25" s="1">
        <v>15</v>
      </c>
      <c r="M25" s="9">
        <v>1</v>
      </c>
      <c r="N25" s="79"/>
      <c r="O25" s="2">
        <v>15</v>
      </c>
      <c r="P25" s="43">
        <v>1</v>
      </c>
      <c r="Q25" s="46"/>
      <c r="R25" s="1"/>
      <c r="S25" s="9"/>
      <c r="T25" s="79"/>
      <c r="U25" s="2"/>
      <c r="V25" s="9"/>
    </row>
    <row r="26" spans="1:22" ht="20.25" customHeight="1">
      <c r="A26" s="15">
        <v>12</v>
      </c>
      <c r="B26" s="4" t="s">
        <v>45</v>
      </c>
      <c r="C26" s="40" t="s">
        <v>53</v>
      </c>
      <c r="D26" s="90">
        <f t="shared" si="2"/>
        <v>150</v>
      </c>
      <c r="E26" s="3"/>
      <c r="F26" s="3">
        <v>150</v>
      </c>
      <c r="G26" s="3"/>
      <c r="H26" s="3"/>
      <c r="I26" s="16"/>
      <c r="J26" s="9">
        <f t="shared" si="3"/>
        <v>8</v>
      </c>
      <c r="K26" s="8"/>
      <c r="L26" s="1">
        <v>45</v>
      </c>
      <c r="M26" s="9">
        <v>2</v>
      </c>
      <c r="N26" s="79"/>
      <c r="O26" s="2">
        <v>45</v>
      </c>
      <c r="P26" s="43">
        <v>2</v>
      </c>
      <c r="Q26" s="46"/>
      <c r="R26" s="1">
        <v>30</v>
      </c>
      <c r="S26" s="9">
        <v>2</v>
      </c>
      <c r="T26" s="79"/>
      <c r="U26" s="2">
        <v>30</v>
      </c>
      <c r="V26" s="9">
        <v>2</v>
      </c>
    </row>
    <row r="27" spans="1:22" ht="20.25" customHeight="1">
      <c r="A27" s="15">
        <v>13</v>
      </c>
      <c r="B27" s="4" t="s">
        <v>46</v>
      </c>
      <c r="C27" s="40">
        <v>2.4</v>
      </c>
      <c r="D27" s="90">
        <f t="shared" si="2"/>
        <v>90</v>
      </c>
      <c r="E27" s="3"/>
      <c r="F27" s="3">
        <v>90</v>
      </c>
      <c r="G27" s="3"/>
      <c r="H27" s="3"/>
      <c r="I27" s="16"/>
      <c r="J27" s="9">
        <f t="shared" si="3"/>
        <v>19</v>
      </c>
      <c r="K27" s="8"/>
      <c r="L27" s="1">
        <v>30</v>
      </c>
      <c r="M27" s="9">
        <v>6</v>
      </c>
      <c r="N27" s="79"/>
      <c r="O27" s="2">
        <v>30</v>
      </c>
      <c r="P27" s="43">
        <v>6</v>
      </c>
      <c r="Q27" s="46"/>
      <c r="R27" s="1">
        <v>15</v>
      </c>
      <c r="S27" s="9">
        <v>4</v>
      </c>
      <c r="T27" s="79"/>
      <c r="U27" s="2">
        <v>15</v>
      </c>
      <c r="V27" s="9">
        <v>3</v>
      </c>
    </row>
    <row r="28" spans="1:24" ht="20.25" customHeight="1">
      <c r="A28" s="15">
        <v>14</v>
      </c>
      <c r="B28" s="4" t="s">
        <v>47</v>
      </c>
      <c r="C28" s="40">
        <v>4</v>
      </c>
      <c r="D28" s="90">
        <f t="shared" si="2"/>
        <v>60</v>
      </c>
      <c r="E28" s="3"/>
      <c r="F28" s="3">
        <v>60</v>
      </c>
      <c r="G28" s="3"/>
      <c r="H28" s="3"/>
      <c r="I28" s="16"/>
      <c r="J28" s="9">
        <v>12</v>
      </c>
      <c r="K28" s="8"/>
      <c r="L28" s="1">
        <v>15</v>
      </c>
      <c r="M28" s="9">
        <v>3</v>
      </c>
      <c r="N28" s="79"/>
      <c r="O28" s="2">
        <v>15</v>
      </c>
      <c r="P28" s="43">
        <v>3</v>
      </c>
      <c r="Q28" s="46"/>
      <c r="R28" s="1">
        <v>15</v>
      </c>
      <c r="S28" s="9">
        <v>3</v>
      </c>
      <c r="T28" s="79"/>
      <c r="U28" s="2">
        <v>15</v>
      </c>
      <c r="V28" s="9">
        <v>3</v>
      </c>
      <c r="X28" s="50"/>
    </row>
    <row r="29" spans="1:24" ht="20.25" customHeight="1">
      <c r="A29" s="15">
        <v>15</v>
      </c>
      <c r="B29" s="4" t="s">
        <v>48</v>
      </c>
      <c r="C29" s="40" t="s">
        <v>53</v>
      </c>
      <c r="D29" s="90">
        <f t="shared" si="2"/>
        <v>60</v>
      </c>
      <c r="E29" s="3">
        <v>30</v>
      </c>
      <c r="F29" s="3">
        <v>30</v>
      </c>
      <c r="G29" s="3"/>
      <c r="H29" s="3"/>
      <c r="I29" s="16"/>
      <c r="J29" s="9">
        <f t="shared" si="3"/>
        <v>2</v>
      </c>
      <c r="K29" s="8">
        <v>15</v>
      </c>
      <c r="L29" s="1">
        <v>15</v>
      </c>
      <c r="M29" s="9">
        <v>1</v>
      </c>
      <c r="N29" s="79">
        <v>15</v>
      </c>
      <c r="O29" s="2">
        <v>15</v>
      </c>
      <c r="P29" s="43">
        <v>1</v>
      </c>
      <c r="Q29" s="46"/>
      <c r="R29" s="1"/>
      <c r="S29" s="9"/>
      <c r="T29" s="79"/>
      <c r="U29" s="2"/>
      <c r="V29" s="9"/>
      <c r="X29" s="50"/>
    </row>
    <row r="30" spans="1:22" ht="20.25" customHeight="1">
      <c r="A30" s="15">
        <v>16</v>
      </c>
      <c r="B30" s="82" t="s">
        <v>49</v>
      </c>
      <c r="C30" s="86" t="s">
        <v>53</v>
      </c>
      <c r="D30" s="90">
        <f t="shared" si="2"/>
        <v>60</v>
      </c>
      <c r="E30" s="3"/>
      <c r="F30" s="3">
        <v>60</v>
      </c>
      <c r="G30" s="3"/>
      <c r="H30" s="3"/>
      <c r="I30" s="16"/>
      <c r="J30" s="9">
        <v>2</v>
      </c>
      <c r="K30" s="10"/>
      <c r="L30" s="11">
        <v>30</v>
      </c>
      <c r="M30" s="13">
        <v>1</v>
      </c>
      <c r="N30" s="80"/>
      <c r="O30" s="12">
        <v>30</v>
      </c>
      <c r="P30" s="44">
        <v>1</v>
      </c>
      <c r="Q30" s="47"/>
      <c r="R30" s="11"/>
      <c r="S30" s="13"/>
      <c r="T30" s="80"/>
      <c r="U30" s="12"/>
      <c r="V30" s="13"/>
    </row>
    <row r="31" spans="1:22" ht="20.25" customHeight="1">
      <c r="A31" s="15">
        <v>17</v>
      </c>
      <c r="B31" s="82" t="s">
        <v>60</v>
      </c>
      <c r="C31" s="86">
        <v>2</v>
      </c>
      <c r="D31" s="90">
        <f t="shared" si="2"/>
        <v>60</v>
      </c>
      <c r="E31" s="3">
        <v>30</v>
      </c>
      <c r="F31" s="3">
        <v>30</v>
      </c>
      <c r="G31" s="3"/>
      <c r="H31" s="3"/>
      <c r="I31" s="16"/>
      <c r="J31" s="9">
        <v>3</v>
      </c>
      <c r="K31" s="10">
        <v>15</v>
      </c>
      <c r="L31" s="11">
        <v>15</v>
      </c>
      <c r="M31" s="13">
        <v>1</v>
      </c>
      <c r="N31" s="80">
        <v>15</v>
      </c>
      <c r="O31" s="12">
        <v>15</v>
      </c>
      <c r="P31" s="44">
        <v>2</v>
      </c>
      <c r="Q31" s="47"/>
      <c r="R31" s="11"/>
      <c r="S31" s="13"/>
      <c r="T31" s="80"/>
      <c r="U31" s="12"/>
      <c r="V31" s="13"/>
    </row>
    <row r="32" spans="1:22" ht="20.25" customHeight="1" thickBot="1">
      <c r="A32" s="17">
        <v>18</v>
      </c>
      <c r="B32" s="18" t="s">
        <v>51</v>
      </c>
      <c r="C32" s="52" t="s">
        <v>53</v>
      </c>
      <c r="D32" s="90">
        <f>SUM(K32:L32,N32:O32,Q32:R32,T32:U32)</f>
        <v>90</v>
      </c>
      <c r="E32" s="3">
        <v>30</v>
      </c>
      <c r="F32" s="3">
        <v>60</v>
      </c>
      <c r="G32" s="3"/>
      <c r="H32" s="3"/>
      <c r="I32" s="16"/>
      <c r="J32" s="9">
        <f>SUM(M32,P32,S32,V32)</f>
        <v>2</v>
      </c>
      <c r="K32" s="10">
        <v>15</v>
      </c>
      <c r="L32" s="11">
        <v>30</v>
      </c>
      <c r="M32" s="13">
        <v>1</v>
      </c>
      <c r="N32" s="80">
        <v>15</v>
      </c>
      <c r="O32" s="12">
        <v>30</v>
      </c>
      <c r="P32" s="44">
        <v>1</v>
      </c>
      <c r="Q32" s="47"/>
      <c r="R32" s="11"/>
      <c r="S32" s="13"/>
      <c r="T32" s="80"/>
      <c r="U32" s="12"/>
      <c r="V32" s="13"/>
    </row>
    <row r="33" spans="1:22" s="25" customFormat="1" ht="20.25" customHeight="1" thickBot="1">
      <c r="A33" s="144" t="s">
        <v>15</v>
      </c>
      <c r="B33" s="145"/>
      <c r="C33" s="55"/>
      <c r="D33" s="91">
        <f aca="true" t="shared" si="4" ref="D33:V33">SUM(D21:D32)</f>
        <v>1050</v>
      </c>
      <c r="E33" s="92">
        <f t="shared" si="4"/>
        <v>150</v>
      </c>
      <c r="F33" s="92">
        <f t="shared" si="4"/>
        <v>900</v>
      </c>
      <c r="G33" s="92">
        <f t="shared" si="4"/>
        <v>0</v>
      </c>
      <c r="H33" s="92">
        <f t="shared" si="4"/>
        <v>0</v>
      </c>
      <c r="I33" s="93">
        <f t="shared" si="4"/>
        <v>0</v>
      </c>
      <c r="J33" s="56">
        <f t="shared" si="4"/>
        <v>93</v>
      </c>
      <c r="K33" s="21">
        <f t="shared" si="4"/>
        <v>75</v>
      </c>
      <c r="L33" s="22">
        <f t="shared" si="4"/>
        <v>375</v>
      </c>
      <c r="M33" s="24">
        <f t="shared" si="4"/>
        <v>34</v>
      </c>
      <c r="N33" s="81">
        <f t="shared" si="4"/>
        <v>75</v>
      </c>
      <c r="O33" s="23">
        <f t="shared" si="4"/>
        <v>375</v>
      </c>
      <c r="P33" s="45">
        <f t="shared" si="4"/>
        <v>35</v>
      </c>
      <c r="Q33" s="48">
        <f t="shared" si="4"/>
        <v>0</v>
      </c>
      <c r="R33" s="22">
        <f t="shared" si="4"/>
        <v>75</v>
      </c>
      <c r="S33" s="24">
        <f t="shared" si="4"/>
        <v>13</v>
      </c>
      <c r="T33" s="81">
        <f t="shared" si="4"/>
        <v>0</v>
      </c>
      <c r="U33" s="23">
        <f t="shared" si="4"/>
        <v>75</v>
      </c>
      <c r="V33" s="24">
        <f t="shared" si="4"/>
        <v>11</v>
      </c>
    </row>
    <row r="34" spans="1:22" s="65" customFormat="1" ht="110.2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2"/>
      <c r="K34" s="61"/>
      <c r="L34" s="61"/>
      <c r="M34" s="62"/>
      <c r="N34" s="61"/>
      <c r="O34" s="61"/>
      <c r="P34" s="62"/>
      <c r="Q34" s="61"/>
      <c r="R34" s="61"/>
      <c r="S34" s="62"/>
      <c r="T34" s="61"/>
      <c r="U34" s="61"/>
      <c r="V34" s="62"/>
    </row>
    <row r="35" spans="1:22" ht="14.25" customHeight="1">
      <c r="A35" s="113" t="s">
        <v>4</v>
      </c>
      <c r="B35" s="119" t="s">
        <v>20</v>
      </c>
      <c r="C35" s="119"/>
      <c r="D35" s="119"/>
      <c r="E35" s="119"/>
      <c r="F35" s="119"/>
      <c r="G35" s="119"/>
      <c r="H35" s="119"/>
      <c r="I35" s="119"/>
      <c r="J35" s="120"/>
      <c r="K35" s="128" t="s">
        <v>11</v>
      </c>
      <c r="L35" s="129"/>
      <c r="M35" s="129"/>
      <c r="N35" s="129"/>
      <c r="O35" s="129"/>
      <c r="P35" s="130"/>
      <c r="Q35" s="115" t="s">
        <v>12</v>
      </c>
      <c r="R35" s="115"/>
      <c r="S35" s="115"/>
      <c r="T35" s="115"/>
      <c r="U35" s="115"/>
      <c r="V35" s="116"/>
    </row>
    <row r="36" spans="1:22" ht="11.25" customHeight="1" thickBot="1">
      <c r="A36" s="114"/>
      <c r="B36" s="121"/>
      <c r="C36" s="121"/>
      <c r="D36" s="121"/>
      <c r="E36" s="121"/>
      <c r="F36" s="121"/>
      <c r="G36" s="121"/>
      <c r="H36" s="121"/>
      <c r="I36" s="121"/>
      <c r="J36" s="122"/>
      <c r="K36" s="138" t="s">
        <v>7</v>
      </c>
      <c r="L36" s="124"/>
      <c r="M36" s="125"/>
      <c r="N36" s="94" t="s">
        <v>8</v>
      </c>
      <c r="O36" s="95"/>
      <c r="P36" s="139"/>
      <c r="Q36" s="140" t="s">
        <v>9</v>
      </c>
      <c r="R36" s="124"/>
      <c r="S36" s="147"/>
      <c r="T36" s="148" t="s">
        <v>10</v>
      </c>
      <c r="U36" s="95"/>
      <c r="V36" s="96"/>
    </row>
    <row r="37" spans="1:22" ht="11.25" customHeight="1" thickBot="1">
      <c r="A37" s="97" t="s">
        <v>0</v>
      </c>
      <c r="B37" s="99" t="s">
        <v>1</v>
      </c>
      <c r="C37" s="101" t="s">
        <v>2</v>
      </c>
      <c r="D37" s="149" t="s">
        <v>3</v>
      </c>
      <c r="E37" s="106" t="s">
        <v>27</v>
      </c>
      <c r="F37" s="106"/>
      <c r="G37" s="106"/>
      <c r="H37" s="106"/>
      <c r="I37" s="107"/>
      <c r="J37" s="108" t="s">
        <v>17</v>
      </c>
      <c r="K37" s="110" t="s">
        <v>26</v>
      </c>
      <c r="L37" s="111"/>
      <c r="M37" s="112"/>
      <c r="N37" s="103" t="s">
        <v>26</v>
      </c>
      <c r="O37" s="104"/>
      <c r="P37" s="137"/>
      <c r="Q37" s="146" t="s">
        <v>26</v>
      </c>
      <c r="R37" s="111"/>
      <c r="S37" s="157"/>
      <c r="T37" s="158" t="s">
        <v>26</v>
      </c>
      <c r="U37" s="104"/>
      <c r="V37" s="105"/>
    </row>
    <row r="38" spans="1:22" s="27" customFormat="1" ht="29.25" customHeight="1">
      <c r="A38" s="98"/>
      <c r="B38" s="100"/>
      <c r="C38" s="102"/>
      <c r="D38" s="150"/>
      <c r="E38" s="39" t="s">
        <v>36</v>
      </c>
      <c r="F38" s="39" t="s">
        <v>22</v>
      </c>
      <c r="G38" s="39" t="s">
        <v>23</v>
      </c>
      <c r="H38" s="39" t="s">
        <v>24</v>
      </c>
      <c r="I38" s="41" t="s">
        <v>25</v>
      </c>
      <c r="J38" s="109"/>
      <c r="K38" s="57" t="s">
        <v>30</v>
      </c>
      <c r="L38" s="58" t="s">
        <v>22</v>
      </c>
      <c r="M38" s="26" t="s">
        <v>5</v>
      </c>
      <c r="N38" s="78" t="s">
        <v>30</v>
      </c>
      <c r="O38" s="59" t="s">
        <v>22</v>
      </c>
      <c r="P38" s="42" t="s">
        <v>5</v>
      </c>
      <c r="Q38" s="57" t="s">
        <v>30</v>
      </c>
      <c r="R38" s="58" t="s">
        <v>22</v>
      </c>
      <c r="S38" s="26" t="s">
        <v>5</v>
      </c>
      <c r="T38" s="78" t="s">
        <v>30</v>
      </c>
      <c r="U38" s="59" t="s">
        <v>22</v>
      </c>
      <c r="V38" s="26" t="s">
        <v>5</v>
      </c>
    </row>
    <row r="39" spans="1:22" ht="21" customHeight="1">
      <c r="A39" s="15">
        <v>19</v>
      </c>
      <c r="B39" s="4" t="s">
        <v>59</v>
      </c>
      <c r="C39" s="3" t="s">
        <v>53</v>
      </c>
      <c r="D39" s="90">
        <f>SUM(K39:L39,N39:O39,Q39:R39,T39:U39)</f>
        <v>45</v>
      </c>
      <c r="E39" s="3"/>
      <c r="F39" s="3">
        <v>45</v>
      </c>
      <c r="G39" s="3"/>
      <c r="H39" s="3"/>
      <c r="I39" s="16"/>
      <c r="J39" s="9">
        <f>SUM(M39,P39,S39,V39)</f>
        <v>3</v>
      </c>
      <c r="K39" s="8"/>
      <c r="L39" s="1">
        <v>15</v>
      </c>
      <c r="M39" s="9">
        <v>1</v>
      </c>
      <c r="N39" s="79"/>
      <c r="O39" s="2">
        <v>15</v>
      </c>
      <c r="P39" s="43">
        <v>1</v>
      </c>
      <c r="Q39" s="46"/>
      <c r="R39" s="1">
        <v>15</v>
      </c>
      <c r="S39" s="9">
        <v>1</v>
      </c>
      <c r="T39" s="79"/>
      <c r="U39" s="2"/>
      <c r="V39" s="9"/>
    </row>
    <row r="40" spans="1:22" ht="21" customHeight="1">
      <c r="A40" s="15">
        <v>20</v>
      </c>
      <c r="B40" s="82" t="s">
        <v>58</v>
      </c>
      <c r="C40" s="83" t="s">
        <v>53</v>
      </c>
      <c r="D40" s="90">
        <f>SUM(K40:L40,N40:O40,Q40:R40,T40:U40)</f>
        <v>30</v>
      </c>
      <c r="E40" s="84"/>
      <c r="F40" s="84">
        <v>30</v>
      </c>
      <c r="G40" s="84"/>
      <c r="H40" s="84"/>
      <c r="I40" s="85"/>
      <c r="J40" s="9">
        <v>2</v>
      </c>
      <c r="K40" s="10"/>
      <c r="L40" s="11">
        <v>15</v>
      </c>
      <c r="M40" s="13">
        <v>1</v>
      </c>
      <c r="N40" s="80"/>
      <c r="O40" s="12">
        <v>15</v>
      </c>
      <c r="P40" s="44">
        <v>1</v>
      </c>
      <c r="Q40" s="47"/>
      <c r="R40" s="11"/>
      <c r="S40" s="13"/>
      <c r="T40" s="80"/>
      <c r="U40" s="12"/>
      <c r="V40" s="13"/>
    </row>
    <row r="41" spans="1:22" ht="21" customHeight="1" thickBot="1">
      <c r="A41" s="15">
        <v>21</v>
      </c>
      <c r="B41" s="18" t="s">
        <v>40</v>
      </c>
      <c r="C41" s="52" t="s">
        <v>53</v>
      </c>
      <c r="D41" s="90">
        <f>SUM(K41:L41,N41:O41,Q41:R41,T41:U41)</f>
        <v>90</v>
      </c>
      <c r="E41" s="19"/>
      <c r="F41" s="19"/>
      <c r="G41" s="19"/>
      <c r="H41" s="19"/>
      <c r="I41" s="20">
        <v>90</v>
      </c>
      <c r="J41" s="9">
        <v>30</v>
      </c>
      <c r="K41" s="10"/>
      <c r="L41" s="11"/>
      <c r="M41" s="13"/>
      <c r="N41" s="80"/>
      <c r="O41" s="12"/>
      <c r="P41" s="44"/>
      <c r="Q41" s="47"/>
      <c r="R41" s="11">
        <v>45</v>
      </c>
      <c r="S41" s="13">
        <v>10</v>
      </c>
      <c r="T41" s="80"/>
      <c r="U41" s="12">
        <v>45</v>
      </c>
      <c r="V41" s="13">
        <v>20</v>
      </c>
    </row>
    <row r="42" spans="1:22" s="25" customFormat="1" ht="21" customHeight="1" thickBot="1">
      <c r="A42" s="117" t="s">
        <v>16</v>
      </c>
      <c r="B42" s="118"/>
      <c r="C42" s="53"/>
      <c r="D42" s="51">
        <f aca="true" t="shared" si="5" ref="D42:V42">SUM(D39:D41)</f>
        <v>165</v>
      </c>
      <c r="E42" s="30">
        <f t="shared" si="5"/>
        <v>0</v>
      </c>
      <c r="F42" s="30">
        <f t="shared" si="5"/>
        <v>75</v>
      </c>
      <c r="G42" s="30">
        <f t="shared" si="5"/>
        <v>0</v>
      </c>
      <c r="H42" s="30">
        <f t="shared" si="5"/>
        <v>0</v>
      </c>
      <c r="I42" s="32">
        <f t="shared" si="5"/>
        <v>90</v>
      </c>
      <c r="J42" s="31">
        <f t="shared" si="5"/>
        <v>35</v>
      </c>
      <c r="K42" s="21">
        <f t="shared" si="5"/>
        <v>0</v>
      </c>
      <c r="L42" s="22">
        <f t="shared" si="5"/>
        <v>30</v>
      </c>
      <c r="M42" s="24">
        <f t="shared" si="5"/>
        <v>2</v>
      </c>
      <c r="N42" s="81">
        <f t="shared" si="5"/>
        <v>0</v>
      </c>
      <c r="O42" s="23">
        <f t="shared" si="5"/>
        <v>30</v>
      </c>
      <c r="P42" s="45">
        <f t="shared" si="5"/>
        <v>2</v>
      </c>
      <c r="Q42" s="48">
        <f t="shared" si="5"/>
        <v>0</v>
      </c>
      <c r="R42" s="22">
        <f t="shared" si="5"/>
        <v>60</v>
      </c>
      <c r="S42" s="24">
        <f t="shared" si="5"/>
        <v>11</v>
      </c>
      <c r="T42" s="81">
        <f t="shared" si="5"/>
        <v>0</v>
      </c>
      <c r="U42" s="23">
        <f t="shared" si="5"/>
        <v>45</v>
      </c>
      <c r="V42" s="24">
        <f t="shared" si="5"/>
        <v>20</v>
      </c>
    </row>
    <row r="43" spans="1:22" s="6" customFormat="1" ht="21.75" customHeight="1" thickBot="1">
      <c r="A43" s="154" t="s">
        <v>34</v>
      </c>
      <c r="B43" s="155"/>
      <c r="C43" s="156"/>
      <c r="D43" s="67">
        <f aca="true" t="shared" si="6" ref="D43:J43">SUM(D15,D33,D42)</f>
        <v>1605</v>
      </c>
      <c r="E43" s="68">
        <f t="shared" si="6"/>
        <v>405</v>
      </c>
      <c r="F43" s="68">
        <f t="shared" si="6"/>
        <v>1110</v>
      </c>
      <c r="G43" s="68">
        <f t="shared" si="6"/>
        <v>0</v>
      </c>
      <c r="H43" s="68">
        <f t="shared" si="6"/>
        <v>0</v>
      </c>
      <c r="I43" s="69">
        <f t="shared" si="6"/>
        <v>90</v>
      </c>
      <c r="J43" s="70">
        <f t="shared" si="6"/>
        <v>143</v>
      </c>
      <c r="K43" s="178">
        <f>SUM(K15:L15,K33:L33,K42:L42)</f>
        <v>600</v>
      </c>
      <c r="L43" s="179"/>
      <c r="M43" s="71"/>
      <c r="N43" s="174">
        <f>SUM(N15:O15,N33:O33,N42:O42)</f>
        <v>600</v>
      </c>
      <c r="O43" s="175"/>
      <c r="P43" s="72"/>
      <c r="Q43" s="172">
        <f>SUM(Q15:R15,Q33:R33,Q42:R42)</f>
        <v>225</v>
      </c>
      <c r="R43" s="173"/>
      <c r="S43" s="71"/>
      <c r="T43" s="174">
        <f>SUM(T15:U15,T33:U33,T42:U42)</f>
        <v>180</v>
      </c>
      <c r="U43" s="175"/>
      <c r="V43" s="71"/>
    </row>
    <row r="44" spans="1:22" s="6" customFormat="1" ht="21.75" customHeight="1" thickBot="1">
      <c r="A44" s="151" t="s">
        <v>28</v>
      </c>
      <c r="B44" s="152"/>
      <c r="C44" s="152"/>
      <c r="D44" s="152"/>
      <c r="E44" s="152"/>
      <c r="F44" s="152"/>
      <c r="G44" s="152"/>
      <c r="H44" s="152"/>
      <c r="I44" s="152"/>
      <c r="J44" s="153"/>
      <c r="K44" s="176">
        <f>SUM(K43,N43)</f>
        <v>1200</v>
      </c>
      <c r="L44" s="172"/>
      <c r="M44" s="172"/>
      <c r="N44" s="172"/>
      <c r="O44" s="172"/>
      <c r="P44" s="172"/>
      <c r="Q44" s="177">
        <f>SUM(Q43,T43)</f>
        <v>405</v>
      </c>
      <c r="R44" s="177"/>
      <c r="S44" s="177"/>
      <c r="T44" s="177"/>
      <c r="U44" s="177"/>
      <c r="V44" s="177"/>
    </row>
    <row r="45" spans="1:22" s="7" customFormat="1" ht="21.75" customHeight="1" thickBot="1">
      <c r="A45" s="159" t="s">
        <v>29</v>
      </c>
      <c r="B45" s="160"/>
      <c r="C45" s="160"/>
      <c r="D45" s="160"/>
      <c r="E45" s="160"/>
      <c r="F45" s="160"/>
      <c r="G45" s="160"/>
      <c r="H45" s="160"/>
      <c r="I45" s="160"/>
      <c r="J45" s="161"/>
      <c r="K45" s="162">
        <f>SUM(K44,Q44)</f>
        <v>1605</v>
      </c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</row>
    <row r="46" spans="1:22" s="49" customFormat="1" ht="14.2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</row>
    <row r="47" spans="1:22" s="50" customFormat="1" ht="20.25" customHeight="1">
      <c r="A47" s="165" t="s">
        <v>31</v>
      </c>
      <c r="B47" s="166"/>
      <c r="C47" s="166"/>
      <c r="D47" s="166"/>
      <c r="E47" s="166"/>
      <c r="F47" s="166"/>
      <c r="G47" s="166"/>
      <c r="H47" s="166"/>
      <c r="I47" s="166"/>
      <c r="J47" s="167"/>
      <c r="K47" s="168">
        <v>0</v>
      </c>
      <c r="L47" s="168"/>
      <c r="M47" s="168"/>
      <c r="N47" s="169">
        <v>0</v>
      </c>
      <c r="O47" s="169"/>
      <c r="P47" s="169"/>
      <c r="Q47" s="168">
        <v>0</v>
      </c>
      <c r="R47" s="168"/>
      <c r="S47" s="168"/>
      <c r="T47" s="169">
        <v>0</v>
      </c>
      <c r="U47" s="169"/>
      <c r="V47" s="169"/>
    </row>
    <row r="48" s="76" customFormat="1" ht="33" customHeight="1">
      <c r="B48" s="87" t="s">
        <v>66</v>
      </c>
    </row>
    <row r="49" s="76" customFormat="1" ht="15" customHeight="1">
      <c r="B49" s="87" t="s">
        <v>54</v>
      </c>
    </row>
    <row r="50" s="76" customFormat="1" ht="9.75" customHeight="1">
      <c r="B50" s="87"/>
    </row>
    <row r="51" spans="2:22" ht="9.75" customHeight="1">
      <c r="B51" s="38"/>
      <c r="T51" s="73"/>
      <c r="U51" s="73"/>
      <c r="V51" s="73"/>
    </row>
    <row r="52" spans="2:22" ht="12.75" customHeight="1">
      <c r="B52" s="87" t="s">
        <v>67</v>
      </c>
      <c r="C52" s="76"/>
      <c r="D52" s="76"/>
      <c r="E52" s="76"/>
      <c r="F52" s="76"/>
      <c r="G52" s="76"/>
      <c r="H52" s="76"/>
      <c r="I52" s="76"/>
      <c r="T52" s="74"/>
      <c r="U52" s="74"/>
      <c r="V52" s="74"/>
    </row>
    <row r="53" spans="2:22" ht="20.25" customHeight="1">
      <c r="B53" s="87"/>
      <c r="C53" s="76"/>
      <c r="D53" s="76"/>
      <c r="E53" s="76"/>
      <c r="F53" s="76"/>
      <c r="G53" s="76"/>
      <c r="H53" s="76"/>
      <c r="I53" s="76"/>
      <c r="T53" s="74"/>
      <c r="U53" s="74"/>
      <c r="V53" s="74"/>
    </row>
    <row r="54" spans="2:22" ht="15" customHeight="1">
      <c r="B54" s="75" t="s">
        <v>33</v>
      </c>
      <c r="T54" s="73"/>
      <c r="U54" s="73"/>
      <c r="V54" s="73"/>
    </row>
    <row r="55" spans="2:21" ht="15" customHeight="1">
      <c r="B55" s="77" t="s">
        <v>64</v>
      </c>
      <c r="G55" s="171"/>
      <c r="H55" s="171"/>
      <c r="I55" s="171"/>
      <c r="J55" s="171"/>
      <c r="K55" s="171"/>
      <c r="L55" s="171"/>
      <c r="M55" s="73"/>
      <c r="N55" s="73"/>
      <c r="O55" s="171" t="s">
        <v>35</v>
      </c>
      <c r="P55" s="171"/>
      <c r="Q55" s="171"/>
      <c r="R55" s="171"/>
      <c r="S55" s="171"/>
      <c r="T55" s="171"/>
      <c r="U55" s="171"/>
    </row>
    <row r="56" spans="2:22" ht="15" customHeight="1">
      <c r="B56" s="77" t="s">
        <v>65</v>
      </c>
      <c r="G56" s="170"/>
      <c r="H56" s="170"/>
      <c r="I56" s="170"/>
      <c r="J56" s="170"/>
      <c r="K56" s="170"/>
      <c r="L56" s="170"/>
      <c r="M56" s="74"/>
      <c r="N56" s="74"/>
      <c r="O56" s="170" t="s">
        <v>32</v>
      </c>
      <c r="P56" s="170"/>
      <c r="Q56" s="170"/>
      <c r="R56" s="170"/>
      <c r="S56" s="170"/>
      <c r="T56" s="170"/>
      <c r="U56" s="170"/>
      <c r="V56" s="74"/>
    </row>
    <row r="57" ht="12.75">
      <c r="B57" s="77"/>
    </row>
  </sheetData>
  <sheetProtection/>
  <mergeCells count="80">
    <mergeCell ref="O56:U56"/>
    <mergeCell ref="O55:U55"/>
    <mergeCell ref="G55:L55"/>
    <mergeCell ref="G56:L56"/>
    <mergeCell ref="Q43:R43"/>
    <mergeCell ref="T43:U43"/>
    <mergeCell ref="K44:P44"/>
    <mergeCell ref="Q44:V44"/>
    <mergeCell ref="K43:L43"/>
    <mergeCell ref="N43:O43"/>
    <mergeCell ref="A45:J45"/>
    <mergeCell ref="K45:V45"/>
    <mergeCell ref="A46:V46"/>
    <mergeCell ref="A47:J47"/>
    <mergeCell ref="K47:M47"/>
    <mergeCell ref="N47:P47"/>
    <mergeCell ref="Q47:S47"/>
    <mergeCell ref="T47:V47"/>
    <mergeCell ref="Q37:S37"/>
    <mergeCell ref="T37:V37"/>
    <mergeCell ref="E37:I37"/>
    <mergeCell ref="J37:J38"/>
    <mergeCell ref="K37:M37"/>
    <mergeCell ref="N37:P37"/>
    <mergeCell ref="B37:B38"/>
    <mergeCell ref="C37:C38"/>
    <mergeCell ref="D37:D38"/>
    <mergeCell ref="A44:J44"/>
    <mergeCell ref="A37:A38"/>
    <mergeCell ref="A42:B42"/>
    <mergeCell ref="A43:C43"/>
    <mergeCell ref="E19:I19"/>
    <mergeCell ref="A35:A36"/>
    <mergeCell ref="B35:J36"/>
    <mergeCell ref="Q35:V35"/>
    <mergeCell ref="K36:M36"/>
    <mergeCell ref="N36:P36"/>
    <mergeCell ref="Q36:S36"/>
    <mergeCell ref="T36:V36"/>
    <mergeCell ref="K35:P35"/>
    <mergeCell ref="Q7:S7"/>
    <mergeCell ref="T19:V19"/>
    <mergeCell ref="A33:B33"/>
    <mergeCell ref="J19:J20"/>
    <mergeCell ref="K19:M19"/>
    <mergeCell ref="N19:P19"/>
    <mergeCell ref="Q19:S19"/>
    <mergeCell ref="B19:B20"/>
    <mergeCell ref="C19:C20"/>
    <mergeCell ref="D19:D20"/>
    <mergeCell ref="N6:P6"/>
    <mergeCell ref="A19:A20"/>
    <mergeCell ref="N7:P7"/>
    <mergeCell ref="K17:P17"/>
    <mergeCell ref="Q17:V17"/>
    <mergeCell ref="K18:M18"/>
    <mergeCell ref="N18:P18"/>
    <mergeCell ref="Q18:S18"/>
    <mergeCell ref="T18:V18"/>
    <mergeCell ref="D7:D8"/>
    <mergeCell ref="A15:B15"/>
    <mergeCell ref="A17:A18"/>
    <mergeCell ref="B17:J18"/>
    <mergeCell ref="Q6:S6"/>
    <mergeCell ref="B1:M1"/>
    <mergeCell ref="B2:M2"/>
    <mergeCell ref="B3:M3"/>
    <mergeCell ref="B5:J6"/>
    <mergeCell ref="K5:P5"/>
    <mergeCell ref="K6:M6"/>
    <mergeCell ref="T6:V6"/>
    <mergeCell ref="A7:A8"/>
    <mergeCell ref="B7:B8"/>
    <mergeCell ref="C7:C8"/>
    <mergeCell ref="T7:V7"/>
    <mergeCell ref="E7:I7"/>
    <mergeCell ref="J7:J8"/>
    <mergeCell ref="K7:M7"/>
    <mergeCell ref="A5:A6"/>
    <mergeCell ref="Q5:V5"/>
  </mergeCells>
  <printOptions horizontalCentered="1"/>
  <pageMargins left="0.2755905511811024" right="0.2755905511811024" top="0.984251968503937" bottom="0.3937007874015748" header="0.31496062992125984" footer="0.1968503937007874"/>
  <pageSetup horizontalDpi="600" verticalDpi="600" orientation="landscape" paperSize="9" r:id="rId1"/>
  <rowBreaks count="2" manualBreakCount="2">
    <brk id="16" max="21" man="1"/>
    <brk id="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max</cp:lastModifiedBy>
  <cp:lastPrinted>2009-02-27T11:25:43Z</cp:lastPrinted>
  <dcterms:created xsi:type="dcterms:W3CDTF">2006-10-20T10:08:03Z</dcterms:created>
  <dcterms:modified xsi:type="dcterms:W3CDTF">2010-03-01T08:26:49Z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895016750</vt:i4>
  </property>
  <property fmtid="{D5CDD505-2E9C-101B-9397-08002B2CF9AE}" pid="3" name="_EmailSubject">
    <vt:lpwstr>siatki (mała korekta)</vt:lpwstr>
  </property>
  <property fmtid="{D5CDD505-2E9C-101B-9397-08002B2CF9AE}" pid="4" name="_AuthorEmail">
    <vt:lpwstr>aleksandra.koch@us.edu.pl</vt:lpwstr>
  </property>
  <property fmtid="{D5CDD505-2E9C-101B-9397-08002B2CF9AE}" pid="5" name="_AuthorEmailDisplayName">
    <vt:lpwstr>Aleksandra Koch</vt:lpwstr>
  </property>
  <property fmtid="{D5CDD505-2E9C-101B-9397-08002B2CF9AE}" pid="6" name="_ReviewingToolsShownOnce">
    <vt:lpwstr/>
  </property>
</Properties>
</file>